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20805" yWindow="690" windowWidth="11100" windowHeight="11760"/>
  </bookViews>
  <sheets>
    <sheet name="312-05" sheetId="1" r:id="rId1"/>
  </sheets>
  <definedNames>
    <definedName name="_Regression_Int" localSheetId="0" hidden="1">1</definedName>
    <definedName name="_xlnm.Print_Area" localSheetId="0">'312-05'!$A$1:$F$45</definedName>
    <definedName name="Imprimir_área_IM" localSheetId="0">'312-05'!$A$1:$F$42</definedName>
  </definedNames>
  <calcPr calcId="152511"/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B7" i="1" l="1"/>
  <c r="B18" i="1"/>
  <c r="C8" i="1" l="1"/>
  <c r="C7" i="1"/>
  <c r="C39" i="1"/>
  <c r="C36" i="1"/>
  <c r="C33" i="1"/>
  <c r="C30" i="1"/>
  <c r="C27" i="1"/>
  <c r="C24" i="1"/>
  <c r="C21" i="1"/>
  <c r="C18" i="1"/>
  <c r="C15" i="1"/>
  <c r="C12" i="1"/>
  <c r="C9" i="1"/>
  <c r="C6" i="1" l="1"/>
  <c r="E39" i="1" l="1"/>
  <c r="E36" i="1"/>
  <c r="E33" i="1"/>
  <c r="E30" i="1"/>
  <c r="E27" i="1"/>
  <c r="E21" i="1"/>
  <c r="E18" i="1"/>
  <c r="B39" i="1"/>
  <c r="B36" i="1"/>
  <c r="B33" i="1"/>
  <c r="B30" i="1"/>
  <c r="B27" i="1"/>
  <c r="B24" i="1"/>
  <c r="B21" i="1"/>
  <c r="B15" i="1"/>
  <c r="B12" i="1"/>
  <c r="B9" i="1"/>
  <c r="B8" i="1"/>
  <c r="B6" i="1" l="1"/>
  <c r="E9" i="1" l="1"/>
  <c r="E15" i="1"/>
  <c r="E12" i="1"/>
  <c r="E8" i="1" l="1"/>
  <c r="E24" i="1"/>
  <c r="E7" i="1"/>
  <c r="E6" i="1" l="1"/>
</calcChain>
</file>

<file path=xl/sharedStrings.xml><?xml version="1.0" encoding="utf-8"?>
<sst xmlns="http://schemas.openxmlformats.org/spreadsheetml/2006/main" count="48" uniqueCount="26">
  <si>
    <t>Total</t>
  </si>
  <si>
    <t>Cantidad</t>
  </si>
  <si>
    <t>Porcentaje</t>
  </si>
  <si>
    <t>Perdida (1)</t>
  </si>
  <si>
    <t>Arroz</t>
  </si>
  <si>
    <t xml:space="preserve">      Primera siembra       </t>
  </si>
  <si>
    <t xml:space="preserve">      Segunda siembra       </t>
  </si>
  <si>
    <t xml:space="preserve">Bocas del Toro       </t>
  </si>
  <si>
    <t xml:space="preserve">Coclé       </t>
  </si>
  <si>
    <t xml:space="preserve">Chiriquí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</si>
  <si>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</si>
  <si>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</si>
  <si>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</si>
  <si>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</si>
  <si>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</si>
  <si>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</si>
  <si>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Colón</t>
  </si>
  <si>
    <t>Darién</t>
  </si>
  <si>
    <t xml:space="preserve">                  Cuando la cantidad es menor a la mitad de la unidad o fracción decimal adoptada, para la expresión del dato.</t>
  </si>
  <si>
    <t>Superficie (en hectáreas)</t>
  </si>
  <si>
    <t>Cosecha (Quintales en cáscara)</t>
  </si>
  <si>
    <t xml:space="preserve">TOTAL       </t>
  </si>
  <si>
    <t>Rendimiento 
por hectárea cosechada (Quintales en cáscara)</t>
  </si>
  <si>
    <t>Provincia, comarca indígena 
y período de siembra</t>
  </si>
  <si>
    <t>Cuadro 5. SUPERFICIE SEMBRADA, PERDIDA, COSECHA Y RENDIMIENTO DE ARROZ EN LA REPÚBLICA, SEGÚN PROVINCIA, COMARCA INDÍGENA Y PERÍODO DE SIEMBRA: AÑO AGRÍCOLA 2024/25</t>
  </si>
  <si>
    <t>(1)  Se refiere a la superficie que germinó y no se cosechó, y a la que no germinó y no se resembró.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</si>
</sst>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0.0"/>
    <numFmt numFmtId="166" formatCode="#,##0.0"/>
  </numFmts>
  <fonts count="7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3" fontId="3" fillId="0" borderId="1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/>
    <xf numFmtId="3" fontId="3" fillId="2" borderId="1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4" xfId="0" applyFont="1" applyFill="1" applyBorder="1"/>
    <xf numFmtId="165" fontId="5" fillId="0" borderId="6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 applyProtection="1">
      <alignment horizontal="centerContinuous" vertical="center" wrapText="1"/>
    </xf>
    <xf numFmtId="3" fontId="4" fillId="0" borderId="6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5" fontId="2" fillId="0" borderId="0" xfId="0" applyNumberFormat="1" applyFont="1" applyFill="1" applyAlignment="1" applyProtection="1">
      <alignment horizontal="left"/>
    </xf>
    <xf numFmtId="3" fontId="5" fillId="0" borderId="6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166" fontId="5" fillId="0" borderId="10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165" fontId="2" fillId="0" borderId="8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10" fontId="2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Continuous" vertical="center" wrapText="1"/>
    </xf>
    <xf numFmtId="164" fontId="6" fillId="3" borderId="5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Alignment="1">
      <alignment horizontal="right" vertical="center"/>
    </xf>
    <xf numFmtId="165" fontId="2" fillId="0" borderId="6" xfId="0" applyNumberFormat="1" applyFont="1" applyFill="1" applyBorder="1" applyAlignment="1">
      <alignment horizontal="right" vertical="center"/>
    </xf>
    <xf numFmtId="165" fontId="2" fillId="0" borderId="9" xfId="0" applyNumberFormat="1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42</xdr:row>
      <xdr:rowOff>56030</xdr:rowOff>
    </xdr:from>
    <xdr:to>
      <xdr:col>0</xdr:col>
      <xdr:colOff>437028</xdr:colOff>
      <xdr:row>45</xdr:row>
      <xdr:rowOff>3362</xdr:rowOff>
    </xdr:to>
    <xdr:sp macro="" textlink="">
      <xdr:nvSpPr>
        <xdr:cNvPr id="2" name="Cerrar llave 1"/>
        <xdr:cNvSpPr/>
      </xdr:nvSpPr>
      <xdr:spPr>
        <a:xfrm>
          <a:off x="212911" y="11057405"/>
          <a:ext cx="224117" cy="42358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" transitionEvaluation="1">
    <tabColor theme="0"/>
  </sheetPr>
  <dimension ref="A1:N47"/>
  <sheetViews>
    <sheetView showGridLines="0" tabSelected="1" topLeftCell="A2" zoomScaleNormal="100" workbookViewId="0">
      <selection activeCell="A2" sqref="A2:A5"/>
    </sheetView>
  </sheetViews>
  <sheetFormatPr baseColWidth="10" defaultColWidth="9.77734375" defaultRowHeight="15" customHeight="1" x14ac:dyDescent="0.2"/>
  <cols>
    <col min="1" max="1" width="20.77734375" style="6" customWidth="1"/>
    <col min="2" max="6" width="12.44140625" style="6" customWidth="1"/>
    <col min="7" max="7" width="9.77734375" style="6"/>
    <col min="8" max="8" width="11.21875" style="6" bestFit="1" customWidth="1"/>
    <col min="9" max="16384" width="9.77734375" style="6"/>
  </cols>
  <sheetData>
    <row r="1" spans="1:9" ht="60" customHeight="1" x14ac:dyDescent="0.2">
      <c r="A1" s="40" t="s">
        <v>24</v>
      </c>
      <c r="B1" s="40"/>
      <c r="C1" s="40"/>
      <c r="D1" s="40"/>
      <c r="E1" s="40"/>
      <c r="F1" s="40"/>
    </row>
    <row r="2" spans="1:9" ht="24.95" customHeight="1" x14ac:dyDescent="0.2">
      <c r="A2" s="39" t="s">
        <v>23</v>
      </c>
      <c r="B2" s="12" t="s">
        <v>4</v>
      </c>
      <c r="C2" s="12"/>
      <c r="D2" s="12"/>
      <c r="E2" s="12"/>
      <c r="F2" s="12"/>
      <c r="G2" s="10"/>
    </row>
    <row r="3" spans="1:9" ht="24.95" customHeight="1" x14ac:dyDescent="0.2">
      <c r="A3" s="39"/>
      <c r="B3" s="12" t="s">
        <v>19</v>
      </c>
      <c r="C3" s="31"/>
      <c r="D3" s="31"/>
      <c r="E3" s="38" t="s">
        <v>20</v>
      </c>
      <c r="F3" s="39" t="s">
        <v>22</v>
      </c>
      <c r="G3" s="10"/>
    </row>
    <row r="4" spans="1:9" ht="24.95" customHeight="1" x14ac:dyDescent="0.2">
      <c r="A4" s="39"/>
      <c r="B4" s="37" t="s">
        <v>0</v>
      </c>
      <c r="C4" s="12" t="s">
        <v>3</v>
      </c>
      <c r="D4" s="12"/>
      <c r="E4" s="39"/>
      <c r="F4" s="39"/>
      <c r="G4" s="10"/>
    </row>
    <row r="5" spans="1:9" ht="24.95" customHeight="1" x14ac:dyDescent="0.2">
      <c r="A5" s="39"/>
      <c r="B5" s="37"/>
      <c r="C5" s="32" t="s">
        <v>1</v>
      </c>
      <c r="D5" s="32" t="s">
        <v>2</v>
      </c>
      <c r="E5" s="39"/>
      <c r="F5" s="39"/>
      <c r="G5" s="10"/>
    </row>
    <row r="6" spans="1:9" s="3" customFormat="1" ht="24" customHeight="1" x14ac:dyDescent="0.2">
      <c r="A6" s="27" t="s">
        <v>21</v>
      </c>
      <c r="B6" s="18">
        <f>SUM(B7:B8)</f>
        <v>101450</v>
      </c>
      <c r="C6" s="13">
        <f>SUM(C7:C8)</f>
        <v>8010</v>
      </c>
      <c r="D6" s="11">
        <f>C6*100/B6</f>
        <v>7.8955150320354859</v>
      </c>
      <c r="E6" s="18">
        <f>SUM(E7:E8)</f>
        <v>7890900</v>
      </c>
      <c r="F6" s="22">
        <f>(E6/(B6-C6))</f>
        <v>84.448844178082197</v>
      </c>
      <c r="G6" s="28"/>
      <c r="H6" s="29"/>
      <c r="I6" s="24"/>
    </row>
    <row r="7" spans="1:9" s="3" customFormat="1" ht="17.100000000000001" customHeight="1" x14ac:dyDescent="0.2">
      <c r="A7" s="2" t="s">
        <v>5</v>
      </c>
      <c r="B7" s="19">
        <f>SUM(B10+B13+B16+B19+B22+B25+B28+B31+B34+B37+B40)</f>
        <v>88290</v>
      </c>
      <c r="C7" s="1">
        <f>SUM(C10+C13+C16+C19+C22+C25+C28+C31+C34+C37+C40)</f>
        <v>7280</v>
      </c>
      <c r="D7" s="34">
        <f t="shared" ref="D7:D41" si="0">C7*100/B7</f>
        <v>8.2455544229244531</v>
      </c>
      <c r="E7" s="19">
        <f t="shared" ref="E7" si="1">SUM(E10+E13+E16+E19+E22+E25+E28+E31+E34+E37+E40)</f>
        <v>6905900</v>
      </c>
      <c r="F7" s="23">
        <f t="shared" ref="F7:F41" si="2">(E7/(B7-C7))</f>
        <v>85.247500308603875</v>
      </c>
      <c r="G7" s="30"/>
      <c r="H7" s="25"/>
      <c r="I7" s="24"/>
    </row>
    <row r="8" spans="1:9" s="3" customFormat="1" ht="17.100000000000001" customHeight="1" x14ac:dyDescent="0.2">
      <c r="A8" s="2" t="s">
        <v>6</v>
      </c>
      <c r="B8" s="19">
        <f>SUM(B11+B14+B17+B20+B23+B26+B29+B32+B35+B38+B41)</f>
        <v>13160</v>
      </c>
      <c r="C8" s="1">
        <f>SUM(C11+C14+C17+C20+C23+C26+C29+C32+C35+C38+C41)</f>
        <v>730</v>
      </c>
      <c r="D8" s="34">
        <f t="shared" si="0"/>
        <v>5.547112462006079</v>
      </c>
      <c r="E8" s="19">
        <f>SUM(E11+E14+E17+E20+E23+E26+E29+E32+E35+E38+E41)</f>
        <v>985000</v>
      </c>
      <c r="F8" s="23">
        <f t="shared" si="2"/>
        <v>79.243765084473054</v>
      </c>
      <c r="G8" s="30"/>
      <c r="H8" s="25"/>
      <c r="I8" s="24"/>
    </row>
    <row r="9" spans="1:9" s="3" customFormat="1" ht="24" customHeight="1" x14ac:dyDescent="0.2">
      <c r="A9" s="36" t="s">
        <v>7</v>
      </c>
      <c r="B9" s="20">
        <f>SUM(B10:B11)</f>
        <v>590</v>
      </c>
      <c r="C9" s="4">
        <f>SUM(C10:C11)</f>
        <v>290</v>
      </c>
      <c r="D9" s="11">
        <f t="shared" si="0"/>
        <v>49.152542372881356</v>
      </c>
      <c r="E9" s="20">
        <f>SUM(E10:E11)</f>
        <v>9300</v>
      </c>
      <c r="F9" s="33">
        <f t="shared" si="2"/>
        <v>31</v>
      </c>
      <c r="G9" s="24"/>
      <c r="H9" s="25"/>
      <c r="I9" s="24"/>
    </row>
    <row r="10" spans="1:9" s="3" customFormat="1" ht="17.100000000000001" customHeight="1" x14ac:dyDescent="0.2">
      <c r="A10" s="2" t="s">
        <v>5</v>
      </c>
      <c r="B10" s="19">
        <v>560</v>
      </c>
      <c r="C10" s="7">
        <v>280</v>
      </c>
      <c r="D10" s="34">
        <f t="shared" si="0"/>
        <v>50</v>
      </c>
      <c r="E10" s="19">
        <v>8900</v>
      </c>
      <c r="F10" s="23">
        <f t="shared" si="2"/>
        <v>31.785714285714285</v>
      </c>
      <c r="G10" s="24"/>
      <c r="H10" s="25"/>
      <c r="I10" s="24"/>
    </row>
    <row r="11" spans="1:9" s="3" customFormat="1" ht="17.100000000000001" customHeight="1" x14ac:dyDescent="0.2">
      <c r="A11" s="2" t="s">
        <v>6</v>
      </c>
      <c r="B11" s="19">
        <v>30</v>
      </c>
      <c r="C11" s="5">
        <v>10</v>
      </c>
      <c r="D11" s="34">
        <f t="shared" si="0"/>
        <v>33.333333333333336</v>
      </c>
      <c r="E11" s="19">
        <v>400</v>
      </c>
      <c r="F11" s="23">
        <f t="shared" si="2"/>
        <v>20</v>
      </c>
      <c r="G11" s="24"/>
      <c r="H11" s="25"/>
      <c r="I11" s="24"/>
    </row>
    <row r="12" spans="1:9" s="3" customFormat="1" ht="24" customHeight="1" x14ac:dyDescent="0.2">
      <c r="A12" s="36" t="s">
        <v>8</v>
      </c>
      <c r="B12" s="20">
        <f>SUM(B13:B14)</f>
        <v>17430</v>
      </c>
      <c r="C12" s="4">
        <f>SUM(C13:C14)</f>
        <v>2710</v>
      </c>
      <c r="D12" s="11">
        <f t="shared" si="0"/>
        <v>15.547905909351693</v>
      </c>
      <c r="E12" s="20">
        <f>SUM(E13:E14)</f>
        <v>1328800</v>
      </c>
      <c r="F12" s="33">
        <f t="shared" si="2"/>
        <v>90.271739130434781</v>
      </c>
      <c r="G12" s="24"/>
      <c r="H12" s="25"/>
      <c r="I12" s="24"/>
    </row>
    <row r="13" spans="1:9" s="3" customFormat="1" ht="17.100000000000001" customHeight="1" x14ac:dyDescent="0.2">
      <c r="A13" s="2" t="s">
        <v>5</v>
      </c>
      <c r="B13" s="19">
        <v>16510</v>
      </c>
      <c r="C13" s="5">
        <v>2610</v>
      </c>
      <c r="D13" s="34">
        <f t="shared" si="0"/>
        <v>15.808600847970927</v>
      </c>
      <c r="E13" s="19">
        <v>1258700</v>
      </c>
      <c r="F13" s="23">
        <f t="shared" si="2"/>
        <v>90.553956834532372</v>
      </c>
      <c r="G13" s="24"/>
      <c r="H13" s="25"/>
      <c r="I13" s="24"/>
    </row>
    <row r="14" spans="1:9" s="3" customFormat="1" ht="17.100000000000001" customHeight="1" x14ac:dyDescent="0.2">
      <c r="A14" s="2" t="s">
        <v>6</v>
      </c>
      <c r="B14" s="19">
        <v>920</v>
      </c>
      <c r="C14" s="5">
        <v>100</v>
      </c>
      <c r="D14" s="34">
        <f t="shared" si="0"/>
        <v>10.869565217391305</v>
      </c>
      <c r="E14" s="19">
        <v>70100</v>
      </c>
      <c r="F14" s="23">
        <f t="shared" si="2"/>
        <v>85.487804878048777</v>
      </c>
      <c r="G14" s="24"/>
      <c r="H14" s="25"/>
      <c r="I14" s="24"/>
    </row>
    <row r="15" spans="1:9" s="3" customFormat="1" ht="24" customHeight="1" x14ac:dyDescent="0.2">
      <c r="A15" s="36" t="s">
        <v>16</v>
      </c>
      <c r="B15" s="20">
        <f>SUM(B16:B17)</f>
        <v>720</v>
      </c>
      <c r="C15" s="4">
        <f>SUM(C16:C17)</f>
        <v>100</v>
      </c>
      <c r="D15" s="11">
        <f t="shared" si="0"/>
        <v>13.888888888888889</v>
      </c>
      <c r="E15" s="20">
        <f>SUM(E16:E17)</f>
        <v>10300</v>
      </c>
      <c r="F15" s="33">
        <f t="shared" si="2"/>
        <v>16.612903225806452</v>
      </c>
      <c r="G15" s="24"/>
      <c r="H15" s="25"/>
      <c r="I15" s="24"/>
    </row>
    <row r="16" spans="1:9" s="3" customFormat="1" ht="17.100000000000001" customHeight="1" x14ac:dyDescent="0.2">
      <c r="A16" s="2" t="s">
        <v>5</v>
      </c>
      <c r="B16" s="19">
        <v>710</v>
      </c>
      <c r="C16" s="5">
        <v>100</v>
      </c>
      <c r="D16" s="34">
        <f t="shared" si="0"/>
        <v>14.084507042253522</v>
      </c>
      <c r="E16" s="19">
        <v>10100</v>
      </c>
      <c r="F16" s="23">
        <f t="shared" si="2"/>
        <v>16.557377049180328</v>
      </c>
      <c r="G16" s="24"/>
      <c r="H16" s="25"/>
      <c r="I16" s="24"/>
    </row>
    <row r="17" spans="1:9" s="3" customFormat="1" ht="17.100000000000001" customHeight="1" x14ac:dyDescent="0.2">
      <c r="A17" s="2" t="s">
        <v>6</v>
      </c>
      <c r="B17" s="19">
        <v>10</v>
      </c>
      <c r="C17" s="8">
        <v>0</v>
      </c>
      <c r="D17" s="34">
        <f t="shared" si="0"/>
        <v>0</v>
      </c>
      <c r="E17" s="19">
        <v>200</v>
      </c>
      <c r="F17" s="23">
        <f t="shared" si="2"/>
        <v>20</v>
      </c>
      <c r="G17" s="24"/>
      <c r="H17" s="25"/>
      <c r="I17" s="24"/>
    </row>
    <row r="18" spans="1:9" s="3" customFormat="1" ht="24" customHeight="1" x14ac:dyDescent="0.2">
      <c r="A18" s="36" t="s">
        <v>9</v>
      </c>
      <c r="B18" s="20">
        <f>SUM(B19:B20)</f>
        <v>24610</v>
      </c>
      <c r="C18" s="4">
        <f>SUM(C19:C20)</f>
        <v>1100</v>
      </c>
      <c r="D18" s="11">
        <f t="shared" si="0"/>
        <v>4.4697277529459569</v>
      </c>
      <c r="E18" s="20">
        <f>SUM(E19:E20)</f>
        <v>2264100</v>
      </c>
      <c r="F18" s="33">
        <f t="shared" si="2"/>
        <v>96.303700552956187</v>
      </c>
      <c r="G18" s="24"/>
      <c r="H18" s="25"/>
      <c r="I18" s="24"/>
    </row>
    <row r="19" spans="1:9" s="3" customFormat="1" ht="17.100000000000001" customHeight="1" x14ac:dyDescent="0.2">
      <c r="A19" s="2" t="s">
        <v>5</v>
      </c>
      <c r="B19" s="19">
        <v>21300</v>
      </c>
      <c r="C19" s="5">
        <v>1040</v>
      </c>
      <c r="D19" s="34">
        <f t="shared" si="0"/>
        <v>4.882629107981221</v>
      </c>
      <c r="E19" s="19">
        <v>1996800</v>
      </c>
      <c r="F19" s="23">
        <f t="shared" si="2"/>
        <v>98.558736426456065</v>
      </c>
      <c r="G19" s="24"/>
      <c r="H19" s="25"/>
      <c r="I19" s="24"/>
    </row>
    <row r="20" spans="1:9" s="3" customFormat="1" ht="17.100000000000001" customHeight="1" x14ac:dyDescent="0.2">
      <c r="A20" s="2" t="s">
        <v>6</v>
      </c>
      <c r="B20" s="19">
        <v>3310</v>
      </c>
      <c r="C20" s="5">
        <v>60</v>
      </c>
      <c r="D20" s="34">
        <f t="shared" si="0"/>
        <v>1.8126888217522659</v>
      </c>
      <c r="E20" s="19">
        <v>267300</v>
      </c>
      <c r="F20" s="23">
        <f t="shared" si="2"/>
        <v>82.246153846153845</v>
      </c>
      <c r="G20" s="24"/>
      <c r="H20" s="25"/>
      <c r="I20" s="24"/>
    </row>
    <row r="21" spans="1:9" s="3" customFormat="1" ht="24" customHeight="1" x14ac:dyDescent="0.2">
      <c r="A21" s="36" t="s">
        <v>17</v>
      </c>
      <c r="B21" s="20">
        <f>SUM(B22:B23)</f>
        <v>9300</v>
      </c>
      <c r="C21" s="4">
        <f>SUM(C22:C23)</f>
        <v>390</v>
      </c>
      <c r="D21" s="11">
        <f t="shared" si="0"/>
        <v>4.193548387096774</v>
      </c>
      <c r="E21" s="20">
        <f>SUM(E22:E23)</f>
        <v>705800</v>
      </c>
      <c r="F21" s="33">
        <f t="shared" si="2"/>
        <v>79.214365881032549</v>
      </c>
      <c r="G21" s="24"/>
      <c r="H21" s="25"/>
      <c r="I21" s="24"/>
    </row>
    <row r="22" spans="1:9" s="3" customFormat="1" ht="17.100000000000001" customHeight="1" x14ac:dyDescent="0.2">
      <c r="A22" s="2" t="s">
        <v>5</v>
      </c>
      <c r="B22" s="19">
        <v>6430</v>
      </c>
      <c r="C22" s="5">
        <v>250</v>
      </c>
      <c r="D22" s="34">
        <f t="shared" si="0"/>
        <v>3.8880248833592534</v>
      </c>
      <c r="E22" s="19">
        <v>461700</v>
      </c>
      <c r="F22" s="23">
        <f t="shared" si="2"/>
        <v>74.708737864077676</v>
      </c>
      <c r="G22" s="24"/>
      <c r="H22" s="25"/>
      <c r="I22" s="24"/>
    </row>
    <row r="23" spans="1:9" s="3" customFormat="1" ht="17.100000000000001" customHeight="1" x14ac:dyDescent="0.2">
      <c r="A23" s="2" t="s">
        <v>6</v>
      </c>
      <c r="B23" s="19">
        <v>2870</v>
      </c>
      <c r="C23" s="5">
        <v>140</v>
      </c>
      <c r="D23" s="34">
        <f t="shared" si="0"/>
        <v>4.8780487804878048</v>
      </c>
      <c r="E23" s="19">
        <v>244100</v>
      </c>
      <c r="F23" s="23">
        <f t="shared" si="2"/>
        <v>89.413919413919416</v>
      </c>
      <c r="G23" s="24"/>
      <c r="H23" s="25"/>
      <c r="I23" s="24"/>
    </row>
    <row r="24" spans="1:9" s="3" customFormat="1" ht="24" customHeight="1" x14ac:dyDescent="0.2">
      <c r="A24" s="36" t="s">
        <v>10</v>
      </c>
      <c r="B24" s="20">
        <f>SUM(B25:B26)</f>
        <v>7430</v>
      </c>
      <c r="C24" s="4">
        <f>SUM(C25:C26)</f>
        <v>210</v>
      </c>
      <c r="D24" s="11">
        <f t="shared" si="0"/>
        <v>2.826379542395693</v>
      </c>
      <c r="E24" s="20">
        <f>SUM(E25:E26)</f>
        <v>645700</v>
      </c>
      <c r="F24" s="33">
        <f t="shared" si="2"/>
        <v>89.43213296398892</v>
      </c>
      <c r="G24" s="24"/>
      <c r="H24" s="25"/>
      <c r="I24" s="24"/>
    </row>
    <row r="25" spans="1:9" s="3" customFormat="1" ht="17.100000000000001" customHeight="1" x14ac:dyDescent="0.2">
      <c r="A25" s="2" t="s">
        <v>5</v>
      </c>
      <c r="B25" s="19">
        <v>7110</v>
      </c>
      <c r="C25" s="5">
        <v>190</v>
      </c>
      <c r="D25" s="34">
        <f t="shared" si="0"/>
        <v>2.6722925457102673</v>
      </c>
      <c r="E25" s="19">
        <v>634000</v>
      </c>
      <c r="F25" s="23">
        <f t="shared" si="2"/>
        <v>91.618497109826592</v>
      </c>
      <c r="G25" s="24"/>
      <c r="H25" s="25"/>
      <c r="I25" s="24"/>
    </row>
    <row r="26" spans="1:9" s="3" customFormat="1" ht="17.100000000000001" customHeight="1" x14ac:dyDescent="0.2">
      <c r="A26" s="2" t="s">
        <v>6</v>
      </c>
      <c r="B26" s="19">
        <v>320</v>
      </c>
      <c r="C26" s="5">
        <v>20</v>
      </c>
      <c r="D26" s="34">
        <f t="shared" si="0"/>
        <v>6.25</v>
      </c>
      <c r="E26" s="19">
        <v>11700</v>
      </c>
      <c r="F26" s="23">
        <f t="shared" si="2"/>
        <v>39</v>
      </c>
      <c r="G26" s="24"/>
      <c r="H26" s="25"/>
      <c r="I26" s="24"/>
    </row>
    <row r="27" spans="1:9" s="3" customFormat="1" ht="24" customHeight="1" x14ac:dyDescent="0.2">
      <c r="A27" s="36" t="s">
        <v>11</v>
      </c>
      <c r="B27" s="20">
        <f>SUM(B28:B29)</f>
        <v>11070</v>
      </c>
      <c r="C27" s="4">
        <f>SUM(C28:C29)</f>
        <v>640</v>
      </c>
      <c r="D27" s="11">
        <f t="shared" si="0"/>
        <v>5.7813911472448059</v>
      </c>
      <c r="E27" s="20">
        <f>SUM(E28:E29)</f>
        <v>916900</v>
      </c>
      <c r="F27" s="33">
        <f t="shared" si="2"/>
        <v>87.909875359539782</v>
      </c>
      <c r="G27" s="24"/>
      <c r="H27" s="25"/>
      <c r="I27" s="24"/>
    </row>
    <row r="28" spans="1:9" s="3" customFormat="1" ht="17.100000000000001" customHeight="1" x14ac:dyDescent="0.2">
      <c r="A28" s="2" t="s">
        <v>5</v>
      </c>
      <c r="B28" s="19">
        <v>10340</v>
      </c>
      <c r="C28" s="5">
        <v>590</v>
      </c>
      <c r="D28" s="34">
        <f t="shared" si="0"/>
        <v>5.7059961315280461</v>
      </c>
      <c r="E28" s="19">
        <v>872600</v>
      </c>
      <c r="F28" s="23">
        <f t="shared" si="2"/>
        <v>89.497435897435892</v>
      </c>
      <c r="G28" s="24"/>
      <c r="H28" s="25"/>
      <c r="I28" s="24"/>
    </row>
    <row r="29" spans="1:9" s="3" customFormat="1" ht="17.100000000000001" customHeight="1" x14ac:dyDescent="0.2">
      <c r="A29" s="2" t="s">
        <v>6</v>
      </c>
      <c r="B29" s="19">
        <v>730</v>
      </c>
      <c r="C29" s="5">
        <v>50</v>
      </c>
      <c r="D29" s="34">
        <f t="shared" si="0"/>
        <v>6.8493150684931505</v>
      </c>
      <c r="E29" s="19">
        <v>44300</v>
      </c>
      <c r="F29" s="23">
        <f t="shared" si="2"/>
        <v>65.147058823529406</v>
      </c>
      <c r="G29" s="24"/>
      <c r="H29" s="25"/>
      <c r="I29" s="24"/>
    </row>
    <row r="30" spans="1:9" s="3" customFormat="1" ht="24" customHeight="1" x14ac:dyDescent="0.2">
      <c r="A30" s="36" t="s">
        <v>12</v>
      </c>
      <c r="B30" s="20">
        <f>SUM(B31:B32)</f>
        <v>12210</v>
      </c>
      <c r="C30" s="4">
        <f>SUM(C31:C32)</f>
        <v>530</v>
      </c>
      <c r="D30" s="11">
        <f t="shared" si="0"/>
        <v>4.3407043407043409</v>
      </c>
      <c r="E30" s="20">
        <f>SUM(E31:E32)</f>
        <v>985900</v>
      </c>
      <c r="F30" s="33">
        <f t="shared" si="2"/>
        <v>84.409246575342465</v>
      </c>
      <c r="G30" s="24"/>
      <c r="H30" s="25"/>
      <c r="I30" s="24"/>
    </row>
    <row r="31" spans="1:9" s="3" customFormat="1" ht="17.100000000000001" customHeight="1" x14ac:dyDescent="0.2">
      <c r="A31" s="2" t="s">
        <v>5</v>
      </c>
      <c r="B31" s="19">
        <v>10170</v>
      </c>
      <c r="C31" s="5">
        <v>440</v>
      </c>
      <c r="D31" s="34">
        <f t="shared" si="0"/>
        <v>4.3264503441494595</v>
      </c>
      <c r="E31" s="19">
        <v>853900</v>
      </c>
      <c r="F31" s="23">
        <f t="shared" si="2"/>
        <v>87.759506680369995</v>
      </c>
      <c r="G31" s="24"/>
      <c r="H31" s="25"/>
      <c r="I31" s="24"/>
    </row>
    <row r="32" spans="1:9" s="3" customFormat="1" ht="17.100000000000001" customHeight="1" x14ac:dyDescent="0.2">
      <c r="A32" s="2" t="s">
        <v>6</v>
      </c>
      <c r="B32" s="19">
        <v>2040</v>
      </c>
      <c r="C32" s="5">
        <v>90</v>
      </c>
      <c r="D32" s="34">
        <f t="shared" si="0"/>
        <v>4.4117647058823533</v>
      </c>
      <c r="E32" s="19">
        <v>132000</v>
      </c>
      <c r="F32" s="23">
        <f t="shared" si="2"/>
        <v>67.692307692307693</v>
      </c>
      <c r="G32" s="24"/>
      <c r="H32" s="25"/>
      <c r="I32" s="24"/>
    </row>
    <row r="33" spans="1:14" s="3" customFormat="1" ht="24" customHeight="1" x14ac:dyDescent="0.2">
      <c r="A33" s="36" t="s">
        <v>13</v>
      </c>
      <c r="B33" s="20">
        <f>SUM(B34:B35)</f>
        <v>1230</v>
      </c>
      <c r="C33" s="4">
        <f>SUM(C34:C35)</f>
        <v>130</v>
      </c>
      <c r="D33" s="11">
        <f t="shared" si="0"/>
        <v>10.56910569105691</v>
      </c>
      <c r="E33" s="20">
        <f>SUM(E34:E35)</f>
        <v>30300</v>
      </c>
      <c r="F33" s="33">
        <f t="shared" si="2"/>
        <v>27.545454545454547</v>
      </c>
      <c r="G33" s="24"/>
      <c r="H33" s="25"/>
      <c r="I33" s="24"/>
    </row>
    <row r="34" spans="1:14" s="3" customFormat="1" ht="17.100000000000001" customHeight="1" x14ac:dyDescent="0.2">
      <c r="A34" s="2" t="s">
        <v>5</v>
      </c>
      <c r="B34" s="19">
        <v>1190</v>
      </c>
      <c r="C34" s="5">
        <v>130</v>
      </c>
      <c r="D34" s="34">
        <f t="shared" si="0"/>
        <v>10.92436974789916</v>
      </c>
      <c r="E34" s="19">
        <v>30100</v>
      </c>
      <c r="F34" s="23">
        <f t="shared" si="2"/>
        <v>28.39622641509434</v>
      </c>
      <c r="G34" s="24"/>
      <c r="H34" s="25"/>
      <c r="I34" s="24"/>
    </row>
    <row r="35" spans="1:14" s="3" customFormat="1" ht="17.100000000000001" customHeight="1" x14ac:dyDescent="0.2">
      <c r="A35" s="2" t="s">
        <v>6</v>
      </c>
      <c r="B35" s="19">
        <v>40</v>
      </c>
      <c r="C35" s="5">
        <v>0</v>
      </c>
      <c r="D35" s="34">
        <f t="shared" si="0"/>
        <v>0</v>
      </c>
      <c r="E35" s="19">
        <v>200</v>
      </c>
      <c r="F35" s="23">
        <f t="shared" si="2"/>
        <v>5</v>
      </c>
      <c r="G35" s="24"/>
      <c r="H35" s="25"/>
      <c r="I35" s="24"/>
    </row>
    <row r="36" spans="1:14" s="3" customFormat="1" ht="24" customHeight="1" x14ac:dyDescent="0.2">
      <c r="A36" s="36" t="s">
        <v>14</v>
      </c>
      <c r="B36" s="20">
        <f>SUM(B37:B38)</f>
        <v>13330</v>
      </c>
      <c r="C36" s="4">
        <f>SUM(C37:C38)</f>
        <v>1210</v>
      </c>
      <c r="D36" s="11">
        <f t="shared" si="0"/>
        <v>9.077269317329332</v>
      </c>
      <c r="E36" s="20">
        <f>SUM(E37:E38)</f>
        <v>972000</v>
      </c>
      <c r="F36" s="33">
        <f t="shared" si="2"/>
        <v>80.198019801980195</v>
      </c>
      <c r="G36" s="24"/>
      <c r="H36" s="25"/>
      <c r="I36" s="24"/>
    </row>
    <row r="37" spans="1:14" s="3" customFormat="1" ht="17.100000000000001" customHeight="1" x14ac:dyDescent="0.2">
      <c r="A37" s="2" t="s">
        <v>5</v>
      </c>
      <c r="B37" s="19">
        <v>10780</v>
      </c>
      <c r="C37" s="5">
        <v>1000</v>
      </c>
      <c r="D37" s="34">
        <f t="shared" si="0"/>
        <v>9.2764378478664185</v>
      </c>
      <c r="E37" s="19">
        <v>758300</v>
      </c>
      <c r="F37" s="23">
        <f t="shared" si="2"/>
        <v>77.535787321063395</v>
      </c>
      <c r="G37" s="24"/>
      <c r="H37" s="25"/>
      <c r="I37" s="24"/>
    </row>
    <row r="38" spans="1:14" s="3" customFormat="1" ht="17.100000000000001" customHeight="1" x14ac:dyDescent="0.2">
      <c r="A38" s="2" t="s">
        <v>6</v>
      </c>
      <c r="B38" s="19">
        <v>2550</v>
      </c>
      <c r="C38" s="5">
        <v>210</v>
      </c>
      <c r="D38" s="34">
        <f t="shared" si="0"/>
        <v>8.235294117647058</v>
      </c>
      <c r="E38" s="19">
        <v>213700</v>
      </c>
      <c r="F38" s="23">
        <f t="shared" si="2"/>
        <v>91.324786324786331</v>
      </c>
      <c r="G38" s="24"/>
      <c r="H38" s="25"/>
      <c r="I38" s="24"/>
    </row>
    <row r="39" spans="1:14" s="3" customFormat="1" ht="24" customHeight="1" x14ac:dyDescent="0.2">
      <c r="A39" s="36" t="s">
        <v>15</v>
      </c>
      <c r="B39" s="20">
        <f>SUM(B40:B41)</f>
        <v>3530</v>
      </c>
      <c r="C39" s="4">
        <f>SUM(C40:C41)</f>
        <v>700</v>
      </c>
      <c r="D39" s="11">
        <f t="shared" si="0"/>
        <v>19.830028328611899</v>
      </c>
      <c r="E39" s="20">
        <f>SUM(E40:E41)</f>
        <v>21800</v>
      </c>
      <c r="F39" s="33">
        <f t="shared" si="2"/>
        <v>7.7031802120141339</v>
      </c>
      <c r="G39" s="24"/>
      <c r="H39" s="25"/>
      <c r="I39" s="24"/>
    </row>
    <row r="40" spans="1:14" s="3" customFormat="1" ht="17.100000000000001" customHeight="1" x14ac:dyDescent="0.2">
      <c r="A40" s="2" t="s">
        <v>5</v>
      </c>
      <c r="B40" s="19">
        <v>3190</v>
      </c>
      <c r="C40" s="5">
        <v>650</v>
      </c>
      <c r="D40" s="34">
        <f t="shared" si="0"/>
        <v>20.376175548589341</v>
      </c>
      <c r="E40" s="19">
        <v>20800</v>
      </c>
      <c r="F40" s="23">
        <f t="shared" si="2"/>
        <v>8.1889763779527556</v>
      </c>
      <c r="G40" s="24"/>
      <c r="H40" s="25"/>
      <c r="I40" s="24"/>
    </row>
    <row r="41" spans="1:14" s="3" customFormat="1" ht="17.100000000000001" customHeight="1" x14ac:dyDescent="0.2">
      <c r="A41" s="9" t="s">
        <v>6</v>
      </c>
      <c r="B41" s="21">
        <v>340</v>
      </c>
      <c r="C41" s="21">
        <v>50</v>
      </c>
      <c r="D41" s="35">
        <f t="shared" si="0"/>
        <v>14.705882352941176</v>
      </c>
      <c r="E41" s="21">
        <v>1000</v>
      </c>
      <c r="F41" s="26">
        <f t="shared" si="2"/>
        <v>3.4482758620689653</v>
      </c>
      <c r="G41" s="24"/>
      <c r="H41" s="25"/>
      <c r="I41" s="24"/>
    </row>
    <row r="42" spans="1:14" s="3" customFormat="1" ht="18" customHeight="1" x14ac:dyDescent="0.2">
      <c r="A42" s="2" t="s">
        <v>25</v>
      </c>
    </row>
    <row r="43" spans="1:14" s="16" customFormat="1" ht="12.95" customHeight="1" x14ac:dyDescent="0.2">
      <c r="A43" s="14">
        <v>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5"/>
    </row>
    <row r="44" spans="1:14" s="16" customFormat="1" ht="12.95" customHeight="1" x14ac:dyDescent="0.2">
      <c r="A44" s="2" t="s">
        <v>18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5"/>
    </row>
    <row r="45" spans="1:14" s="16" customFormat="1" ht="12.95" customHeight="1" x14ac:dyDescent="0.2">
      <c r="A45" s="17">
        <v>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5"/>
    </row>
    <row r="46" spans="1:14" s="3" customFormat="1" ht="14.25" customHeight="1" x14ac:dyDescent="0.2">
      <c r="A46" s="2"/>
    </row>
    <row r="47" spans="1:14" s="3" customFormat="1" ht="14.25" customHeight="1" x14ac:dyDescent="0.2">
      <c r="A47" s="2"/>
    </row>
  </sheetData>
  <sheetProtection selectLockedCells="1"/>
  <mergeCells count="5">
    <mergeCell ref="B4:B5"/>
    <mergeCell ref="E3:E5"/>
    <mergeCell ref="F3:F5"/>
    <mergeCell ref="A2:A5"/>
    <mergeCell ref="A1:F1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312-05</vt:lpstr>
      <vt:lpstr>'312-05'!Área_de_impresión</vt:lpstr>
      <vt:lpstr>'312-05'!Imprimir_área_IM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2025-09-05T14:42:27Z</cp:lastPrinted>
  <dcterms:created xsi:type="dcterms:W3CDTF">1998-04-01T16:47:14Z</dcterms:created>
  <dcterms:modified xsi:type="dcterms:W3CDTF">2025-10-17T18:45:03Z</dcterms:modified>
</cp:coreProperties>
</file>